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@@人員\@潘經理\2020\寿命公式原版 增加125C 135C公式  20250623\"/>
    </mc:Choice>
  </mc:AlternateContent>
  <bookViews>
    <workbookView xWindow="-900" yWindow="4170" windowWidth="12120" windowHeight="4320"/>
  </bookViews>
  <sheets>
    <sheet name="130℃和135℃" sheetId="32" r:id="rId1"/>
  </sheets>
  <externalReferences>
    <externalReference r:id="rId2"/>
  </externalReferences>
  <definedNames>
    <definedName name="A0">'[1]2004-4'!#REF!</definedName>
  </definedNames>
  <calcPr calcId="152511"/>
  <customWorkbookViews>
    <customWorkbookView name="HPT - 個人檢視畫面" guid="{AD27E7A0-BBFA-11D6-AAF5-0050BABB82D4}" mergeInterval="0" personalView="1" maximized="1" windowWidth="1020" windowHeight="549" tabRatio="809" activeSheetId="3"/>
  </customWorkbookViews>
</workbook>
</file>

<file path=xl/calcChain.xml><?xml version="1.0" encoding="utf-8"?>
<calcChain xmlns="http://schemas.openxmlformats.org/spreadsheetml/2006/main">
  <c r="O36" i="32" l="1"/>
  <c r="O35" i="32"/>
  <c r="N36" i="32"/>
  <c r="O14" i="32"/>
  <c r="O13" i="32"/>
  <c r="N25" i="32"/>
  <c r="O25" i="32" s="1"/>
  <c r="P25" i="32" s="1"/>
  <c r="N14" i="32"/>
  <c r="N35" i="32"/>
  <c r="N24" i="32"/>
  <c r="O24" i="32" s="1"/>
  <c r="P36" i="32" l="1"/>
  <c r="P35" i="32"/>
  <c r="P24" i="32"/>
  <c r="P14" i="32"/>
  <c r="N13" i="32"/>
  <c r="P13" i="32" l="1"/>
</calcChain>
</file>

<file path=xl/sharedStrings.xml><?xml version="1.0" encoding="utf-8"?>
<sst xmlns="http://schemas.openxmlformats.org/spreadsheetml/2006/main" count="149" uniqueCount="62">
  <si>
    <t>Dimension</t>
  </si>
  <si>
    <t>Rated</t>
  </si>
  <si>
    <t xml:space="preserve">LIFE </t>
  </si>
  <si>
    <t>temp</t>
  </si>
  <si>
    <t>EXPECTED</t>
  </si>
  <si>
    <t>L</t>
  </si>
  <si>
    <t>(mm)</t>
  </si>
  <si>
    <t>deg C</t>
  </si>
  <si>
    <t>E-cap Life Calculation ---For ripple life</t>
    <phoneticPr fontId="8" type="noConversion"/>
  </si>
  <si>
    <t xml:space="preserve"> Location</t>
    <phoneticPr fontId="7" type="noConversion"/>
  </si>
  <si>
    <t>Value (uF)</t>
    <phoneticPr fontId="7" type="noConversion"/>
  </si>
  <si>
    <r>
      <t xml:space="preserve">V </t>
    </r>
    <r>
      <rPr>
        <b/>
        <sz val="10"/>
        <rFont val="Times New Roman"/>
        <family val="1"/>
      </rPr>
      <t xml:space="preserve">                (rated)</t>
    </r>
    <phoneticPr fontId="7" type="noConversion"/>
  </si>
  <si>
    <t>Manufacturer</t>
    <phoneticPr fontId="7" type="noConversion"/>
  </si>
  <si>
    <t>Series</t>
    <phoneticPr fontId="7" type="noConversion"/>
  </si>
  <si>
    <t>Freq  Coeff.    F</t>
    <phoneticPr fontId="7" type="noConversion"/>
  </si>
  <si>
    <t>Rated                     ripple  current</t>
    <phoneticPr fontId="7" type="noConversion"/>
  </si>
  <si>
    <t>Actual                     ripple  current</t>
    <phoneticPr fontId="7" type="noConversion"/>
  </si>
  <si>
    <t>Ambient  temp</t>
    <phoneticPr fontId="2" type="noConversion"/>
  </si>
  <si>
    <r>
      <t xml:space="preserve">Apply </t>
    </r>
    <r>
      <rPr>
        <b/>
        <sz val="10"/>
        <color indexed="12"/>
        <rFont val="Arial"/>
        <family val="2"/>
      </rPr>
      <t>I</t>
    </r>
    <r>
      <rPr>
        <b/>
        <vertAlign val="subscript"/>
        <sz val="10"/>
        <color indexed="12"/>
        <rFont val="Arial"/>
        <family val="2"/>
      </rPr>
      <t>x</t>
    </r>
    <r>
      <rPr>
        <b/>
        <sz val="10"/>
        <rFont val="Arial"/>
        <family val="2"/>
      </rPr>
      <t xml:space="preserve"> Temp Rise</t>
    </r>
    <phoneticPr fontId="2" type="noConversion"/>
  </si>
  <si>
    <t>case</t>
    <phoneticPr fontId="7" type="noConversion"/>
  </si>
  <si>
    <t>Life</t>
    <phoneticPr fontId="7" type="noConversion"/>
  </si>
  <si>
    <t>D</t>
    <phoneticPr fontId="2" type="noConversion"/>
  </si>
  <si>
    <r>
      <t>T</t>
    </r>
    <r>
      <rPr>
        <b/>
        <vertAlign val="subscript"/>
        <sz val="10"/>
        <color indexed="48"/>
        <rFont val="Arial"/>
        <family val="2"/>
      </rPr>
      <t>o</t>
    </r>
    <phoneticPr fontId="2" type="noConversion"/>
  </si>
  <si>
    <t>Lr</t>
    <phoneticPr fontId="7" type="noConversion"/>
  </si>
  <si>
    <r>
      <t>I</t>
    </r>
    <r>
      <rPr>
        <b/>
        <vertAlign val="subscript"/>
        <sz val="10"/>
        <color indexed="48"/>
        <rFont val="Arial"/>
        <family val="2"/>
      </rPr>
      <t>o</t>
    </r>
    <phoneticPr fontId="2" type="noConversion"/>
  </si>
  <si>
    <r>
      <t>I</t>
    </r>
    <r>
      <rPr>
        <b/>
        <vertAlign val="subscript"/>
        <sz val="10"/>
        <color indexed="48"/>
        <rFont val="Arial"/>
        <family val="2"/>
      </rPr>
      <t>x</t>
    </r>
    <phoneticPr fontId="7" type="noConversion"/>
  </si>
  <si>
    <r>
      <t>T</t>
    </r>
    <r>
      <rPr>
        <b/>
        <vertAlign val="subscript"/>
        <sz val="10"/>
        <color indexed="48"/>
        <rFont val="Arial"/>
        <family val="2"/>
      </rPr>
      <t>x</t>
    </r>
    <phoneticPr fontId="2" type="noConversion"/>
  </si>
  <si>
    <r>
      <t>△</t>
    </r>
    <r>
      <rPr>
        <b/>
        <sz val="10"/>
        <color indexed="48"/>
        <rFont val="Arial"/>
        <family val="2"/>
      </rPr>
      <t>T</t>
    </r>
    <r>
      <rPr>
        <b/>
        <vertAlign val="subscript"/>
        <sz val="10"/>
        <color indexed="48"/>
        <rFont val="Arial"/>
        <family val="2"/>
      </rPr>
      <t>x</t>
    </r>
    <phoneticPr fontId="2" type="noConversion"/>
  </si>
  <si>
    <t>Lx</t>
    <phoneticPr fontId="2" type="noConversion"/>
  </si>
  <si>
    <t>Hours</t>
    <phoneticPr fontId="7" type="noConversion"/>
  </si>
  <si>
    <t>mArms</t>
    <phoneticPr fontId="7" type="noConversion"/>
  </si>
  <si>
    <t>Years</t>
    <phoneticPr fontId="7" type="noConversion"/>
  </si>
  <si>
    <r>
      <t xml:space="preserve"> L</t>
    </r>
    <r>
      <rPr>
        <vertAlign val="subscript"/>
        <sz val="10"/>
        <color indexed="8"/>
        <rFont val="Times New Roman"/>
        <family val="1"/>
      </rPr>
      <t xml:space="preserve">r      </t>
    </r>
    <r>
      <rPr>
        <vertAlign val="superscript"/>
        <sz val="10"/>
        <color indexed="8"/>
        <rFont val="Times New Roman"/>
        <family val="1"/>
      </rPr>
      <t xml:space="preserve">           </t>
    </r>
    <r>
      <rPr>
        <sz val="10"/>
        <color indexed="8"/>
        <rFont val="Times New Roman"/>
        <family val="1"/>
      </rPr>
      <t xml:space="preserve">   </t>
    </r>
    <phoneticPr fontId="8" type="noConversion"/>
  </si>
  <si>
    <r>
      <t>L</t>
    </r>
    <r>
      <rPr>
        <vertAlign val="subscript"/>
        <sz val="10"/>
        <color indexed="8"/>
        <rFont val="Times New Roman"/>
        <family val="1"/>
      </rPr>
      <t>x</t>
    </r>
    <phoneticPr fontId="8" type="noConversion"/>
  </si>
  <si>
    <r>
      <t>T</t>
    </r>
    <r>
      <rPr>
        <vertAlign val="subscript"/>
        <sz val="10"/>
        <color indexed="8"/>
        <rFont val="Times New Roman"/>
        <family val="1"/>
      </rPr>
      <t>0</t>
    </r>
    <phoneticPr fontId="8" type="noConversion"/>
  </si>
  <si>
    <r>
      <t>T</t>
    </r>
    <r>
      <rPr>
        <vertAlign val="subscript"/>
        <sz val="10"/>
        <color indexed="8"/>
        <rFont val="Times New Roman"/>
        <family val="1"/>
      </rPr>
      <t>x</t>
    </r>
    <phoneticPr fontId="8" type="noConversion"/>
  </si>
  <si>
    <r>
      <t>I</t>
    </r>
    <r>
      <rPr>
        <vertAlign val="subscript"/>
        <sz val="10"/>
        <color indexed="8"/>
        <rFont val="Times New Roman"/>
        <family val="1"/>
      </rPr>
      <t>x</t>
    </r>
    <phoneticPr fontId="8" type="noConversion"/>
  </si>
  <si>
    <r>
      <t>I</t>
    </r>
    <r>
      <rPr>
        <vertAlign val="subscript"/>
        <sz val="10"/>
        <color indexed="8"/>
        <rFont val="Times New Roman"/>
        <family val="1"/>
      </rPr>
      <t>0</t>
    </r>
    <phoneticPr fontId="8" type="noConversion"/>
  </si>
  <si>
    <r>
      <t>= Rated maximum permissible ripple current I</t>
    </r>
    <r>
      <rPr>
        <vertAlign val="subscript"/>
        <sz val="10"/>
        <color indexed="8"/>
        <rFont val="Times New Roman"/>
        <family val="1"/>
      </rPr>
      <t>R</t>
    </r>
    <r>
      <rPr>
        <sz val="10"/>
        <color indexed="8"/>
        <rFont val="Times New Roman"/>
        <family val="1"/>
      </rPr>
      <t xml:space="preserve">(mArms) x frequency </t>
    </r>
    <phoneticPr fontId="8" type="noConversion"/>
  </si>
  <si>
    <r>
      <t>※</t>
    </r>
    <r>
      <rPr>
        <sz val="10"/>
        <rFont val="Times New Roman"/>
        <family val="1"/>
      </rPr>
      <t>For Ripple life</t>
    </r>
    <r>
      <rPr>
        <sz val="10"/>
        <rFont val="細明體"/>
        <family val="3"/>
        <charset val="136"/>
      </rPr>
      <t>，</t>
    </r>
    <r>
      <rPr>
        <sz val="10"/>
        <rFont val="Times New Roman"/>
        <family val="1"/>
      </rPr>
      <t>Ix Should be 80% equal or more of Io,if less than 80%,</t>
    </r>
    <phoneticPr fontId="8" type="noConversion"/>
  </si>
  <si>
    <r>
      <t xml:space="preserve"> </t>
    </r>
    <r>
      <rPr>
        <sz val="10"/>
        <color indexed="8"/>
        <rFont val="新細明體"/>
        <family val="1"/>
        <charset val="136"/>
      </rPr>
      <t>△</t>
    </r>
    <r>
      <rPr>
        <sz val="10"/>
        <color indexed="8"/>
        <rFont val="Times New Roman"/>
        <family val="1"/>
      </rPr>
      <t>T</t>
    </r>
    <r>
      <rPr>
        <vertAlign val="subscript"/>
        <sz val="10"/>
        <color indexed="8"/>
        <rFont val="Times New Roman"/>
        <family val="1"/>
      </rPr>
      <t>0</t>
    </r>
  </si>
  <si>
    <r>
      <t xml:space="preserve"> multiplier (C</t>
    </r>
    <r>
      <rPr>
        <vertAlign val="subscript"/>
        <sz val="10"/>
        <color indexed="8"/>
        <rFont val="Times New Roman"/>
        <family val="1"/>
      </rPr>
      <t>f</t>
    </r>
    <r>
      <rPr>
        <sz val="10"/>
        <color indexed="8"/>
        <rFont val="Times New Roman"/>
        <family val="1"/>
      </rPr>
      <t>) at f</t>
    </r>
    <r>
      <rPr>
        <vertAlign val="subscript"/>
        <sz val="10"/>
        <color indexed="8"/>
        <rFont val="Times New Roman"/>
        <family val="1"/>
      </rPr>
      <t>0</t>
    </r>
    <r>
      <rPr>
        <sz val="10"/>
        <color indexed="8"/>
        <rFont val="Times New Roman"/>
        <family val="1"/>
      </rPr>
      <t xml:space="preserve"> (Hz) </t>
    </r>
    <r>
      <rPr>
        <sz val="10"/>
        <color indexed="8"/>
        <rFont val="細明體"/>
        <family val="3"/>
        <charset val="136"/>
      </rPr>
      <t>額定紋波電流（如目錄標示值），如果在不同使用頻率時，需乘以補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細明體"/>
        <family val="3"/>
        <charset val="136"/>
      </rPr>
      <t>正系數</t>
    </r>
    <phoneticPr fontId="8" type="noConversion"/>
  </si>
  <si>
    <r>
      <t xml:space="preserve">= Expected ripple life period (hrs) at maximum operating temperature allowed  </t>
    </r>
    <r>
      <rPr>
        <sz val="10"/>
        <color indexed="8"/>
        <rFont val="細明體"/>
        <family val="3"/>
        <charset val="136"/>
      </rPr>
      <t>在允許的最高使用溫度，印加額定電壓</t>
    </r>
    <r>
      <rPr>
        <sz val="10"/>
        <color indexed="8"/>
        <rFont val="Times New Roman"/>
        <family val="1"/>
      </rPr>
      <t>(DC)</t>
    </r>
    <r>
      <rPr>
        <sz val="10"/>
        <color indexed="8"/>
        <rFont val="細明體"/>
        <family val="3"/>
        <charset val="136"/>
      </rPr>
      <t>及額定紋波電流（</t>
    </r>
    <r>
      <rPr>
        <sz val="10"/>
        <color indexed="8"/>
        <rFont val="Times New Roman"/>
        <family val="1"/>
      </rPr>
      <t>AC</t>
    </r>
    <r>
      <rPr>
        <sz val="10"/>
        <color indexed="8"/>
        <rFont val="細明體"/>
        <family val="3"/>
        <charset val="136"/>
      </rPr>
      <t>）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細明體"/>
        <family val="3"/>
        <charset val="136"/>
      </rPr>
      <t>之保証壽命</t>
    </r>
    <phoneticPr fontId="8" type="noConversion"/>
  </si>
  <si>
    <r>
      <t>= Actual operating ambient temperature (</t>
    </r>
    <r>
      <rPr>
        <sz val="10"/>
        <color indexed="8"/>
        <rFont val="新細明體"/>
        <family val="1"/>
        <charset val="136"/>
      </rPr>
      <t>℃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新細明體"/>
        <family val="1"/>
        <charset val="136"/>
      </rPr>
      <t>，</t>
    </r>
    <r>
      <rPr>
        <sz val="10"/>
        <color indexed="8"/>
        <rFont val="Times New Roman"/>
        <family val="1"/>
      </rPr>
      <t>calculate as 40</t>
    </r>
    <r>
      <rPr>
        <sz val="10"/>
        <color indexed="8"/>
        <rFont val="新細明體"/>
        <family val="1"/>
        <charset val="136"/>
      </rPr>
      <t>℃</t>
    </r>
    <r>
      <rPr>
        <sz val="10"/>
        <color indexed="8"/>
        <rFont val="Times New Roman"/>
        <family val="1"/>
      </rPr>
      <t xml:space="preserve"> under 40</t>
    </r>
    <r>
      <rPr>
        <sz val="10"/>
        <color indexed="8"/>
        <rFont val="新細明體"/>
        <family val="1"/>
        <charset val="136"/>
      </rPr>
      <t>℃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新細明體"/>
        <family val="1"/>
        <charset val="136"/>
      </rPr>
      <t>。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新細明體"/>
        <family val="1"/>
        <charset val="136"/>
      </rPr>
      <t>實際使用的環境溫度（℃），低于</t>
    </r>
    <r>
      <rPr>
        <sz val="10"/>
        <color indexed="8"/>
        <rFont val="Times New Roman"/>
        <family val="1"/>
      </rPr>
      <t>40</t>
    </r>
    <r>
      <rPr>
        <sz val="10"/>
        <color indexed="8"/>
        <rFont val="新細明體"/>
        <family val="1"/>
        <charset val="136"/>
      </rPr>
      <t>℃以</t>
    </r>
    <r>
      <rPr>
        <sz val="10"/>
        <color indexed="8"/>
        <rFont val="Times New Roman"/>
        <family val="1"/>
      </rPr>
      <t>40</t>
    </r>
    <r>
      <rPr>
        <sz val="10"/>
        <color indexed="8"/>
        <rFont val="新細明體"/>
        <family val="1"/>
        <charset val="136"/>
      </rPr>
      <t>℃計算</t>
    </r>
    <phoneticPr fontId="7" type="noConversion"/>
  </si>
  <si>
    <r>
      <t>≦</t>
    </r>
    <r>
      <rPr>
        <sz val="10"/>
        <color indexed="8"/>
        <rFont val="Times New Roman"/>
        <family val="1"/>
      </rPr>
      <t>5</t>
    </r>
    <r>
      <rPr>
        <sz val="10"/>
        <color indexed="8"/>
        <rFont val="新細明體"/>
        <family val="1"/>
        <charset val="136"/>
      </rPr>
      <t>℃</t>
    </r>
    <r>
      <rPr>
        <sz val="10"/>
        <color indexed="8"/>
        <rFont val="Times New Roman"/>
        <family val="1"/>
      </rPr>
      <t>= Maximum temperature rise (</t>
    </r>
    <r>
      <rPr>
        <sz val="10"/>
        <color indexed="8"/>
        <rFont val="新細明體"/>
        <family val="1"/>
        <charset val="136"/>
      </rPr>
      <t>℃</t>
    </r>
    <r>
      <rPr>
        <sz val="10"/>
        <color indexed="8"/>
        <rFont val="Times New Roman"/>
        <family val="1"/>
      </rPr>
      <t>) for applying I</t>
    </r>
    <r>
      <rPr>
        <vertAlign val="subscript"/>
        <sz val="10"/>
        <color indexed="8"/>
        <rFont val="Times New Roman"/>
        <family val="1"/>
      </rPr>
      <t xml:space="preserve">0 </t>
    </r>
    <r>
      <rPr>
        <sz val="10"/>
        <color indexed="8"/>
        <rFont val="Times New Roman"/>
        <family val="1"/>
      </rPr>
      <t xml:space="preserve">(mArms)   </t>
    </r>
    <r>
      <rPr>
        <sz val="10"/>
        <color indexed="8"/>
        <rFont val="新細明體"/>
        <family val="1"/>
        <charset val="136"/>
      </rPr>
      <t>印加額定紋波電流時，電容所允許的溫升（小于或等于</t>
    </r>
    <r>
      <rPr>
        <sz val="10"/>
        <color indexed="8"/>
        <rFont val="Times New Roman"/>
        <family val="1"/>
      </rPr>
      <t>5</t>
    </r>
    <r>
      <rPr>
        <sz val="10"/>
        <color indexed="8"/>
        <rFont val="新細明體"/>
        <family val="1"/>
        <charset val="136"/>
      </rPr>
      <t>℃）</t>
    </r>
    <phoneticPr fontId="8" type="noConversion"/>
  </si>
  <si>
    <r>
      <t xml:space="preserve">      take 15 years as standard. </t>
    </r>
    <r>
      <rPr>
        <sz val="10"/>
        <color indexed="8"/>
        <rFont val="細明體"/>
        <family val="3"/>
        <charset val="136"/>
      </rPr>
      <t>推算壽命以</t>
    </r>
    <r>
      <rPr>
        <sz val="10"/>
        <color indexed="8"/>
        <rFont val="Times New Roman"/>
        <family val="1"/>
      </rPr>
      <t>15</t>
    </r>
    <r>
      <rPr>
        <sz val="10"/>
        <color indexed="8"/>
        <rFont val="細明體"/>
        <family val="3"/>
        <charset val="136"/>
      </rPr>
      <t>年為上限，超過</t>
    </r>
    <r>
      <rPr>
        <sz val="10"/>
        <color indexed="8"/>
        <rFont val="Times New Roman"/>
        <family val="1"/>
      </rPr>
      <t>15</t>
    </r>
    <r>
      <rPr>
        <sz val="10"/>
        <color indexed="8"/>
        <rFont val="細明體"/>
        <family val="3"/>
        <charset val="136"/>
      </rPr>
      <t>年的以</t>
    </r>
    <r>
      <rPr>
        <sz val="10"/>
        <color indexed="8"/>
        <rFont val="Times New Roman"/>
        <family val="1"/>
      </rPr>
      <t>15</t>
    </r>
    <r>
      <rPr>
        <sz val="10"/>
        <color indexed="8"/>
        <rFont val="細明體"/>
        <family val="3"/>
        <charset val="136"/>
      </rPr>
      <t>年計之</t>
    </r>
    <phoneticPr fontId="8" type="noConversion"/>
  </si>
  <si>
    <t xml:space="preserve">  calculate with 80%. 紋波電流應該大于或者等于Io的80%，如果小於80%以80%計算</t>
    <phoneticPr fontId="8" type="noConversion"/>
  </si>
  <si>
    <r>
      <t xml:space="preserve">  Actual applied ripple current (mArms) at operating frequency f0 (Hz)  </t>
    </r>
    <r>
      <rPr>
        <sz val="10"/>
        <color indexed="8"/>
        <rFont val="細明體"/>
        <family val="3"/>
        <charset val="136"/>
      </rPr>
      <t>工作頻率</t>
    </r>
    <r>
      <rPr>
        <sz val="10"/>
        <color indexed="8"/>
        <rFont val="Times New Roman"/>
        <family val="1"/>
      </rPr>
      <t xml:space="preserve"> f0 (Hz) </t>
    </r>
    <r>
      <rPr>
        <sz val="10"/>
        <color indexed="8"/>
        <rFont val="細明體"/>
        <family val="3"/>
        <charset val="136"/>
      </rPr>
      <t>下實際印加的濾波電流（</t>
    </r>
    <r>
      <rPr>
        <sz val="10"/>
        <color indexed="8"/>
        <rFont val="Times New Roman"/>
        <family val="1"/>
      </rPr>
      <t>mArms</t>
    </r>
    <r>
      <rPr>
        <sz val="10"/>
        <color indexed="8"/>
        <rFont val="細明體"/>
        <family val="3"/>
        <charset val="136"/>
      </rPr>
      <t>）</t>
    </r>
    <r>
      <rPr>
        <sz val="10"/>
        <color indexed="8"/>
        <rFont val="Times New Roman"/>
        <family val="1"/>
      </rPr>
      <t xml:space="preserve"> </t>
    </r>
    <phoneticPr fontId="7" type="noConversion"/>
  </si>
  <si>
    <r>
      <t>※</t>
    </r>
    <r>
      <rPr>
        <sz val="10"/>
        <color indexed="8"/>
        <rFont val="Times New Roman"/>
        <family val="1"/>
      </rPr>
      <t xml:space="preserve">Ripple Current calculation: no need Temperature Multiplying Factor  </t>
    </r>
    <r>
      <rPr>
        <sz val="10"/>
        <color indexed="8"/>
        <rFont val="細明體"/>
        <family val="3"/>
        <charset val="136"/>
      </rPr>
      <t>濾波電流計算：不需溫度乘以因數</t>
    </r>
    <phoneticPr fontId="8" type="noConversion"/>
  </si>
  <si>
    <r>
      <t xml:space="preserve">                  where △Tx=△T</t>
    </r>
    <r>
      <rPr>
        <b/>
        <vertAlign val="subscript"/>
        <sz val="12"/>
        <rFont val="新細明體"/>
        <family val="1"/>
        <charset val="136"/>
      </rPr>
      <t>0</t>
    </r>
    <r>
      <rPr>
        <b/>
        <sz val="12"/>
        <rFont val="新細明體"/>
        <family val="1"/>
        <charset val="136"/>
      </rPr>
      <t xml:space="preserve"> </t>
    </r>
    <r>
      <rPr>
        <b/>
        <sz val="12"/>
        <rFont val="Arial"/>
        <family val="2"/>
      </rPr>
      <t xml:space="preserve">x </t>
    </r>
    <r>
      <rPr>
        <b/>
        <sz val="12"/>
        <rFont val="新細明體"/>
        <family val="1"/>
        <charset val="136"/>
      </rPr>
      <t>( Ix / I</t>
    </r>
    <r>
      <rPr>
        <b/>
        <vertAlign val="subscript"/>
        <sz val="12"/>
        <rFont val="新細明體"/>
        <family val="1"/>
        <charset val="136"/>
      </rPr>
      <t>0</t>
    </r>
    <r>
      <rPr>
        <b/>
        <sz val="12"/>
        <rFont val="新細明體"/>
        <family val="1"/>
        <charset val="136"/>
      </rPr>
      <t xml:space="preserve"> )</t>
    </r>
    <r>
      <rPr>
        <b/>
        <vertAlign val="superscript"/>
        <sz val="12"/>
        <rFont val="新細明體"/>
        <family val="1"/>
        <charset val="136"/>
      </rPr>
      <t>2</t>
    </r>
    <phoneticPr fontId="8" type="noConversion"/>
  </si>
  <si>
    <r>
      <t xml:space="preserve"> = Maximum operating temperature (</t>
    </r>
    <r>
      <rPr>
        <sz val="10"/>
        <color indexed="8"/>
        <rFont val="細明體"/>
        <family val="3"/>
        <charset val="136"/>
      </rPr>
      <t>℃</t>
    </r>
    <r>
      <rPr>
        <sz val="10"/>
        <color indexed="8"/>
        <rFont val="Times New Roman"/>
        <family val="1"/>
      </rPr>
      <t xml:space="preserve">) allowed </t>
    </r>
    <r>
      <rPr>
        <sz val="10"/>
        <color indexed="8"/>
        <rFont val="細明體"/>
        <family val="3"/>
        <charset val="136"/>
      </rPr>
      <t>允許的最高使用溫度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細明體"/>
        <family val="3"/>
        <charset val="136"/>
      </rPr>
      <t>℃</t>
    </r>
    <r>
      <rPr>
        <sz val="10"/>
        <color indexed="8"/>
        <rFont val="Times New Roman"/>
        <family val="1"/>
      </rPr>
      <t>)</t>
    </r>
    <phoneticPr fontId="7" type="noConversion"/>
  </si>
  <si>
    <r>
      <t>= Expected life period (hrs)  at actual operating temperature</t>
    </r>
    <r>
      <rPr>
        <sz val="10"/>
        <color indexed="8"/>
        <rFont val="細明體"/>
        <family val="3"/>
        <charset val="136"/>
      </rPr>
      <t>實際使用條件下的推算壽命</t>
    </r>
    <phoneticPr fontId="8" type="noConversion"/>
  </si>
  <si>
    <t xml:space="preserve">※ The estimated life is limited to 15 years, if it exceeds 15 years, </t>
    <phoneticPr fontId="8" type="noConversion"/>
  </si>
  <si>
    <r>
      <rPr>
        <sz val="10"/>
        <rFont val="細明體"/>
        <family val="3"/>
        <charset val="136"/>
      </rPr>
      <t>※</t>
    </r>
    <r>
      <rPr>
        <sz val="10"/>
        <rFont val="Times New Roman"/>
        <family val="1"/>
      </rPr>
      <t xml:space="preserve"> The actual applied ripple current shall not exceed the specification value, otherwise the formula estimation error is easy to be large and without reference value.</t>
    </r>
    <phoneticPr fontId="7" type="noConversion"/>
  </si>
  <si>
    <r>
      <t xml:space="preserve">      </t>
    </r>
    <r>
      <rPr>
        <sz val="10"/>
        <rFont val="細明體"/>
        <family val="3"/>
        <charset val="136"/>
      </rPr>
      <t>實際使用紋波電流請勿超過規格值，否則容易導致公式估算誤差大，而不具參考作用</t>
    </r>
    <r>
      <rPr>
        <sz val="10"/>
        <rFont val="Times New Roman"/>
        <family val="1"/>
      </rPr>
      <t>.</t>
    </r>
    <phoneticPr fontId="7" type="noConversion"/>
  </si>
  <si>
    <r>
      <t xml:space="preserve">         L </t>
    </r>
    <r>
      <rPr>
        <b/>
        <vertAlign val="subscript"/>
        <sz val="12"/>
        <rFont val="Times New Roman"/>
        <family val="1"/>
      </rPr>
      <t xml:space="preserve">x  </t>
    </r>
    <r>
      <rPr>
        <b/>
        <sz val="12"/>
        <rFont val="Times New Roman"/>
        <family val="1"/>
      </rPr>
      <t>= L</t>
    </r>
    <r>
      <rPr>
        <b/>
        <vertAlign val="subscript"/>
        <sz val="12"/>
        <rFont val="Times New Roman"/>
        <family val="1"/>
      </rPr>
      <t>r</t>
    </r>
    <r>
      <rPr>
        <b/>
        <sz val="12"/>
        <rFont val="Times New Roman"/>
        <family val="1"/>
      </rPr>
      <t xml:space="preserve"> x1.5 x1.7 </t>
    </r>
    <r>
      <rPr>
        <b/>
        <vertAlign val="superscript"/>
        <sz val="12"/>
        <rFont val="Times New Roman"/>
        <family val="1"/>
      </rPr>
      <t>(125-Tx) /10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x</t>
    </r>
    <r>
      <rPr>
        <b/>
        <sz val="12"/>
        <rFont val="Times New Roman"/>
        <family val="1"/>
      </rPr>
      <t xml:space="preserve"> 2 </t>
    </r>
    <r>
      <rPr>
        <b/>
        <vertAlign val="superscript"/>
        <sz val="12"/>
        <rFont val="Times New Roman"/>
        <family val="1"/>
      </rPr>
      <t>(</t>
    </r>
    <r>
      <rPr>
        <b/>
        <vertAlign val="superscript"/>
        <sz val="10"/>
        <rFont val="新細明體"/>
        <family val="1"/>
        <charset val="136"/>
      </rPr>
      <t>△</t>
    </r>
    <r>
      <rPr>
        <b/>
        <vertAlign val="superscript"/>
        <sz val="12"/>
        <rFont val="Times New Roman"/>
        <family val="1"/>
      </rPr>
      <t>To -</t>
    </r>
    <r>
      <rPr>
        <b/>
        <vertAlign val="superscript"/>
        <sz val="10"/>
        <rFont val="新細明體"/>
        <family val="1"/>
        <charset val="136"/>
      </rPr>
      <t>△</t>
    </r>
    <r>
      <rPr>
        <b/>
        <vertAlign val="superscript"/>
        <sz val="12"/>
        <rFont val="Times New Roman"/>
        <family val="1"/>
      </rPr>
      <t xml:space="preserve">Tx) /5  </t>
    </r>
    <r>
      <rPr>
        <b/>
        <sz val="12"/>
        <rFont val="Times New Roman"/>
        <family val="1"/>
      </rPr>
      <t xml:space="preserve">  </t>
    </r>
    <r>
      <rPr>
        <b/>
        <vertAlign val="superscript"/>
        <sz val="12"/>
        <rFont val="Times New Roman"/>
        <family val="1"/>
      </rPr>
      <t xml:space="preserve">   </t>
    </r>
    <phoneticPr fontId="8" type="noConversion"/>
  </si>
  <si>
    <r>
      <t xml:space="preserve">         L </t>
    </r>
    <r>
      <rPr>
        <b/>
        <vertAlign val="subscript"/>
        <sz val="12"/>
        <rFont val="Times New Roman"/>
        <family val="1"/>
      </rPr>
      <t xml:space="preserve">x  </t>
    </r>
    <r>
      <rPr>
        <b/>
        <sz val="12"/>
        <rFont val="Times New Roman"/>
        <family val="1"/>
      </rPr>
      <t>= L</t>
    </r>
    <r>
      <rPr>
        <b/>
        <vertAlign val="subscript"/>
        <sz val="12"/>
        <rFont val="Times New Roman"/>
        <family val="1"/>
      </rPr>
      <t>r</t>
    </r>
    <r>
      <rPr>
        <b/>
        <sz val="12"/>
        <rFont val="Times New Roman"/>
        <family val="1"/>
      </rPr>
      <t xml:space="preserve"> x1.5 x2.89x2 </t>
    </r>
    <r>
      <rPr>
        <b/>
        <vertAlign val="superscript"/>
        <sz val="12"/>
        <rFont val="Times New Roman"/>
        <family val="1"/>
      </rPr>
      <t>(105-Tx) /10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x</t>
    </r>
    <r>
      <rPr>
        <b/>
        <sz val="12"/>
        <rFont val="Times New Roman"/>
        <family val="1"/>
      </rPr>
      <t xml:space="preserve"> 2 </t>
    </r>
    <r>
      <rPr>
        <b/>
        <vertAlign val="superscript"/>
        <sz val="12"/>
        <rFont val="Times New Roman"/>
        <family val="1"/>
      </rPr>
      <t>(</t>
    </r>
    <r>
      <rPr>
        <b/>
        <vertAlign val="superscript"/>
        <sz val="10"/>
        <rFont val="新細明體"/>
        <family val="1"/>
        <charset val="136"/>
      </rPr>
      <t>△</t>
    </r>
    <r>
      <rPr>
        <b/>
        <vertAlign val="superscript"/>
        <sz val="12"/>
        <rFont val="Times New Roman"/>
        <family val="1"/>
      </rPr>
      <t>To -</t>
    </r>
    <r>
      <rPr>
        <b/>
        <vertAlign val="superscript"/>
        <sz val="10"/>
        <rFont val="新細明體"/>
        <family val="1"/>
        <charset val="136"/>
      </rPr>
      <t>△</t>
    </r>
    <r>
      <rPr>
        <b/>
        <vertAlign val="superscript"/>
        <sz val="12"/>
        <rFont val="Times New Roman"/>
        <family val="1"/>
      </rPr>
      <t xml:space="preserve">Tx) /5  </t>
    </r>
    <r>
      <rPr>
        <b/>
        <sz val="12"/>
        <rFont val="Times New Roman"/>
        <family val="1"/>
      </rPr>
      <t xml:space="preserve">  </t>
    </r>
    <r>
      <rPr>
        <b/>
        <vertAlign val="superscript"/>
        <sz val="12"/>
        <rFont val="Times New Roman"/>
        <family val="1"/>
      </rPr>
      <t xml:space="preserve">   </t>
    </r>
    <phoneticPr fontId="8" type="noConversion"/>
  </si>
  <si>
    <r>
      <t xml:space="preserve">         L </t>
    </r>
    <r>
      <rPr>
        <b/>
        <vertAlign val="subscript"/>
        <sz val="12"/>
        <rFont val="Times New Roman"/>
        <family val="1"/>
      </rPr>
      <t xml:space="preserve">x  </t>
    </r>
    <r>
      <rPr>
        <b/>
        <sz val="12"/>
        <rFont val="Times New Roman"/>
        <family val="1"/>
      </rPr>
      <t>= L</t>
    </r>
    <r>
      <rPr>
        <b/>
        <vertAlign val="subscript"/>
        <sz val="12"/>
        <rFont val="Times New Roman"/>
        <family val="1"/>
      </rPr>
      <t>r</t>
    </r>
    <r>
      <rPr>
        <b/>
        <sz val="12"/>
        <rFont val="Times New Roman"/>
        <family val="1"/>
      </rPr>
      <t xml:space="preserve"> x 1.5 </t>
    </r>
    <r>
      <rPr>
        <b/>
        <vertAlign val="superscript"/>
        <sz val="12"/>
        <rFont val="Times New Roman"/>
        <family val="1"/>
      </rPr>
      <t>(To-Tx) /10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x</t>
    </r>
    <r>
      <rPr>
        <b/>
        <sz val="12"/>
        <rFont val="Times New Roman"/>
        <family val="1"/>
      </rPr>
      <t xml:space="preserve"> 2 </t>
    </r>
    <r>
      <rPr>
        <b/>
        <vertAlign val="superscript"/>
        <sz val="12"/>
        <rFont val="Times New Roman"/>
        <family val="1"/>
      </rPr>
      <t>(</t>
    </r>
    <r>
      <rPr>
        <b/>
        <vertAlign val="superscript"/>
        <sz val="10"/>
        <rFont val="新細明體"/>
        <family val="1"/>
        <charset val="136"/>
      </rPr>
      <t>△</t>
    </r>
    <r>
      <rPr>
        <b/>
        <vertAlign val="superscript"/>
        <sz val="12"/>
        <rFont val="Times New Roman"/>
        <family val="1"/>
      </rPr>
      <t>To -</t>
    </r>
    <r>
      <rPr>
        <b/>
        <vertAlign val="superscript"/>
        <sz val="10"/>
        <rFont val="新細明體"/>
        <family val="1"/>
        <charset val="136"/>
      </rPr>
      <t>△</t>
    </r>
    <r>
      <rPr>
        <b/>
        <vertAlign val="superscript"/>
        <sz val="12"/>
        <rFont val="Times New Roman"/>
        <family val="1"/>
      </rPr>
      <t xml:space="preserve">Tx) /5  </t>
    </r>
    <r>
      <rPr>
        <b/>
        <sz val="12"/>
        <rFont val="Times New Roman"/>
        <family val="1"/>
      </rPr>
      <t xml:space="preserve">  </t>
    </r>
    <r>
      <rPr>
        <b/>
        <vertAlign val="superscript"/>
        <sz val="12"/>
        <rFont val="Times New Roman"/>
        <family val="1"/>
      </rPr>
      <t xml:space="preserve">   </t>
    </r>
    <phoneticPr fontId="8" type="noConversion"/>
  </si>
  <si>
    <t>AU</t>
    <phoneticPr fontId="7" type="noConversion"/>
  </si>
  <si>
    <r>
      <t>1. Ambient Temp : 125</t>
    </r>
    <r>
      <rPr>
        <b/>
        <sz val="16"/>
        <color rgb="FF0000FF"/>
        <rFont val="細明體"/>
        <family val="3"/>
        <charset val="136"/>
      </rPr>
      <t>℃</t>
    </r>
    <r>
      <rPr>
        <b/>
        <sz val="16"/>
        <color rgb="FF0000FF"/>
        <rFont val="Times New Roman"/>
        <family val="1"/>
      </rPr>
      <t>&lt;Tx</t>
    </r>
    <r>
      <rPr>
        <b/>
        <sz val="16"/>
        <color rgb="FF0000FF"/>
        <rFont val="細明體"/>
        <family val="3"/>
        <charset val="136"/>
      </rPr>
      <t>≦</t>
    </r>
    <r>
      <rPr>
        <b/>
        <sz val="16"/>
        <color rgb="FF0000FF"/>
        <rFont val="Times New Roman"/>
        <family val="1"/>
      </rPr>
      <t>135</t>
    </r>
    <r>
      <rPr>
        <b/>
        <sz val="16"/>
        <color rgb="FF0000FF"/>
        <rFont val="細明體"/>
        <family val="3"/>
        <charset val="136"/>
      </rPr>
      <t>℃</t>
    </r>
    <phoneticPr fontId="7" type="noConversion"/>
  </si>
  <si>
    <r>
      <t>2. Ambient Temp : 105</t>
    </r>
    <r>
      <rPr>
        <b/>
        <sz val="16"/>
        <color rgb="FF0000FF"/>
        <rFont val="細明體"/>
        <family val="3"/>
        <charset val="136"/>
      </rPr>
      <t>℃</t>
    </r>
    <r>
      <rPr>
        <b/>
        <sz val="16"/>
        <color rgb="FF0000FF"/>
        <rFont val="Times New Roman"/>
        <family val="1"/>
      </rPr>
      <t>&lt;Tx</t>
    </r>
    <r>
      <rPr>
        <b/>
        <sz val="16"/>
        <color rgb="FF0000FF"/>
        <rFont val="細明體"/>
        <family val="3"/>
        <charset val="136"/>
      </rPr>
      <t>≦</t>
    </r>
    <r>
      <rPr>
        <b/>
        <sz val="16"/>
        <color rgb="FF0000FF"/>
        <rFont val="Times New Roman"/>
        <family val="1"/>
      </rPr>
      <t>125</t>
    </r>
    <r>
      <rPr>
        <b/>
        <sz val="16"/>
        <color rgb="FF0000FF"/>
        <rFont val="細明體"/>
        <family val="3"/>
        <charset val="136"/>
      </rPr>
      <t>℃</t>
    </r>
    <phoneticPr fontId="7" type="noConversion"/>
  </si>
  <si>
    <r>
      <t>3. Ambient Temp : Tx</t>
    </r>
    <r>
      <rPr>
        <b/>
        <sz val="16"/>
        <color rgb="FF0000FF"/>
        <rFont val="細明體"/>
        <family val="3"/>
        <charset val="136"/>
      </rPr>
      <t>≦</t>
    </r>
    <r>
      <rPr>
        <b/>
        <sz val="16"/>
        <color rgb="FF0000FF"/>
        <rFont val="Times New Roman"/>
        <family val="1"/>
      </rPr>
      <t>105</t>
    </r>
    <r>
      <rPr>
        <b/>
        <sz val="16"/>
        <color rgb="FF0000FF"/>
        <rFont val="細明體"/>
        <family val="3"/>
        <charset val="136"/>
      </rPr>
      <t>℃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</si>
</sst>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0.0000"/>
    <numFmt numFmtId="177" formatCode="#,##0;\-#,##0;&quot;-&quot;"/>
    <numFmt numFmtId="178" formatCode="#,##0_ "/>
    <numFmt numFmtId="179" formatCode="0.000"/>
  </numFmts>
  <fonts count="4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48"/>
      <name val="Times New Roman"/>
      <family val="1"/>
    </font>
    <font>
      <sz val="9"/>
      <name val="新細明體"/>
      <family val="1"/>
      <charset val="136"/>
    </font>
    <font>
      <b/>
      <sz val="12"/>
      <name val="Times New Roman"/>
      <family val="1"/>
    </font>
    <font>
      <sz val="8"/>
      <name val="Times New Roman"/>
      <family val="1"/>
    </font>
    <font>
      <sz val="14"/>
      <name val="AngsanaUPC"/>
      <family val="1"/>
    </font>
    <font>
      <b/>
      <sz val="20"/>
      <name val="Times New Roman"/>
      <family val="1"/>
    </font>
    <font>
      <sz val="10"/>
      <color indexed="8"/>
      <name val="Arial"/>
      <family val="2"/>
    </font>
    <font>
      <b/>
      <sz val="12"/>
      <name val="新細明體"/>
      <family val="1"/>
      <charset val="136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48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color indexed="48"/>
      <name val="Arial"/>
      <family val="2"/>
    </font>
    <font>
      <b/>
      <vertAlign val="subscript"/>
      <sz val="10"/>
      <color indexed="12"/>
      <name val="Arial"/>
      <family val="2"/>
    </font>
    <font>
      <b/>
      <sz val="10"/>
      <color indexed="48"/>
      <name val="細明體"/>
      <family val="3"/>
      <charset val="136"/>
    </font>
    <font>
      <b/>
      <sz val="10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12"/>
      <name val="Times New Roman"/>
      <family val="1"/>
    </font>
    <font>
      <b/>
      <sz val="12"/>
      <color indexed="12"/>
      <name val="Times New Roman"/>
      <family val="1"/>
    </font>
    <font>
      <b/>
      <vertAlign val="subscript"/>
      <sz val="12"/>
      <name val="Times New Roman"/>
      <family val="1"/>
    </font>
    <font>
      <b/>
      <vertAlign val="superscript"/>
      <sz val="12"/>
      <name val="Times New Roman"/>
      <family val="1"/>
    </font>
    <font>
      <b/>
      <vertAlign val="superscript"/>
      <sz val="10"/>
      <name val="新細明體"/>
      <family val="1"/>
      <charset val="136"/>
    </font>
    <font>
      <b/>
      <vertAlign val="subscript"/>
      <sz val="12"/>
      <name val="新細明體"/>
      <family val="1"/>
      <charset val="136"/>
    </font>
    <font>
      <b/>
      <vertAlign val="superscript"/>
      <sz val="12"/>
      <name val="新細明體"/>
      <family val="1"/>
      <charset val="136"/>
    </font>
    <font>
      <sz val="12"/>
      <color indexed="8"/>
      <name val="Times New Roman"/>
      <family val="1"/>
    </font>
    <font>
      <vertAlign val="subscript"/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0"/>
      <color indexed="8"/>
      <name val="細明體"/>
      <family val="3"/>
      <charset val="136"/>
    </font>
    <font>
      <sz val="10"/>
      <name val="細明體"/>
      <family val="3"/>
      <charset val="136"/>
    </font>
    <font>
      <b/>
      <sz val="16"/>
      <color rgb="FF0000FF"/>
      <name val="Times New Roman"/>
      <family val="1"/>
    </font>
    <font>
      <b/>
      <sz val="16"/>
      <color rgb="FF0000FF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0" fillId="0" borderId="1"/>
    <xf numFmtId="177" fontId="13" fillId="0" borderId="0" applyFill="0" applyBorder="0" applyAlignment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2" applyNumberFormat="0" applyAlignment="0" applyProtection="0">
      <alignment horizontal="left" vertical="center"/>
    </xf>
    <xf numFmtId="0" fontId="3" fillId="0" borderId="3">
      <alignment horizontal="left" vertical="center"/>
    </xf>
    <xf numFmtId="0" fontId="10" fillId="0" borderId="0"/>
    <xf numFmtId="0" fontId="5" fillId="0" borderId="0"/>
    <xf numFmtId="0" fontId="6" fillId="0" borderId="0"/>
    <xf numFmtId="0" fontId="2" fillId="0" borderId="0"/>
    <xf numFmtId="42" fontId="6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11" applyFont="1" applyFill="1" applyAlignment="1">
      <alignment horizontal="left" vertical="center"/>
    </xf>
    <xf numFmtId="0" fontId="4" fillId="0" borderId="0" xfId="11" applyFont="1" applyFill="1" applyAlignment="1">
      <alignment vertical="center"/>
    </xf>
    <xf numFmtId="0" fontId="6" fillId="0" borderId="0" xfId="11" applyFill="1"/>
    <xf numFmtId="0" fontId="5" fillId="0" borderId="0" xfId="10" applyFill="1" applyBorder="1"/>
    <xf numFmtId="0" fontId="4" fillId="0" borderId="0" xfId="11" applyFont="1" applyFill="1" applyAlignment="1">
      <alignment horizontal="center" vertical="center"/>
    </xf>
    <xf numFmtId="0" fontId="5" fillId="0" borderId="0" xfId="11" applyFont="1" applyFill="1" applyAlignment="1">
      <alignment vertical="center"/>
    </xf>
    <xf numFmtId="0" fontId="12" fillId="0" borderId="0" xfId="10" applyNumberFormat="1" applyFont="1" applyFill="1" applyBorder="1" applyAlignment="1">
      <alignment horizontal="center" vertical="center"/>
    </xf>
    <xf numFmtId="0" fontId="1" fillId="2" borderId="4" xfId="11" applyFont="1" applyFill="1" applyBorder="1" applyAlignment="1">
      <alignment horizontal="center" vertical="center"/>
    </xf>
    <xf numFmtId="0" fontId="1" fillId="2" borderId="1" xfId="11" applyFont="1" applyFill="1" applyBorder="1" applyAlignment="1">
      <alignment horizontal="center" vertical="center"/>
    </xf>
    <xf numFmtId="0" fontId="23" fillId="2" borderId="1" xfId="11" applyFont="1" applyFill="1" applyBorder="1" applyAlignment="1">
      <alignment horizontal="center" vertical="center"/>
    </xf>
    <xf numFmtId="0" fontId="17" fillId="2" borderId="1" xfId="11" applyFont="1" applyFill="1" applyBorder="1" applyAlignment="1">
      <alignment horizontal="center" vertical="center"/>
    </xf>
    <xf numFmtId="0" fontId="21" fillId="2" borderId="1" xfId="11" applyFont="1" applyFill="1" applyBorder="1" applyAlignment="1">
      <alignment horizontal="center" vertical="center"/>
    </xf>
    <xf numFmtId="0" fontId="9" fillId="0" borderId="0" xfId="0" applyFont="1"/>
    <xf numFmtId="0" fontId="6" fillId="0" borderId="0" xfId="0" applyFont="1"/>
    <xf numFmtId="0" fontId="4" fillId="0" borderId="0" xfId="11" applyFont="1" applyFill="1" applyBorder="1" applyAlignment="1">
      <alignment horizontal="center" vertical="center"/>
    </xf>
    <xf numFmtId="0" fontId="4" fillId="0" borderId="1" xfId="11" applyFont="1" applyFill="1" applyBorder="1" applyAlignment="1">
      <alignment horizontal="center" vertical="center"/>
    </xf>
    <xf numFmtId="0" fontId="2" fillId="0" borderId="1" xfId="1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11" applyNumberFormat="1" applyFont="1" applyFill="1" applyBorder="1" applyAlignment="1" applyProtection="1">
      <alignment horizontal="center" vertical="center"/>
    </xf>
    <xf numFmtId="0" fontId="24" fillId="0" borderId="1" xfId="11" applyFont="1" applyFill="1" applyBorder="1" applyAlignment="1">
      <alignment horizontal="center" vertical="center"/>
    </xf>
    <xf numFmtId="0" fontId="24" fillId="0" borderId="1" xfId="0" quotePrefix="1" applyNumberFormat="1" applyFont="1" applyFill="1" applyBorder="1" applyAlignment="1">
      <alignment horizontal="center" vertical="center"/>
    </xf>
    <xf numFmtId="0" fontId="24" fillId="0" borderId="1" xfId="0" quotePrefix="1" applyFont="1" applyFill="1" applyBorder="1" applyAlignment="1">
      <alignment horizontal="center" vertical="center"/>
    </xf>
    <xf numFmtId="2" fontId="24" fillId="3" borderId="1" xfId="0" quotePrefix="1" applyNumberFormat="1" applyFont="1" applyFill="1" applyBorder="1" applyAlignment="1">
      <alignment horizontal="center" vertical="center"/>
    </xf>
    <xf numFmtId="178" fontId="16" fillId="3" borderId="1" xfId="11" applyNumberFormat="1" applyFont="1" applyFill="1" applyBorder="1" applyAlignment="1">
      <alignment horizontal="center" vertical="center"/>
    </xf>
    <xf numFmtId="0" fontId="2" fillId="0" borderId="0" xfId="11" applyFont="1" applyFill="1" applyBorder="1" applyAlignment="1">
      <alignment horizontal="center" vertical="center"/>
    </xf>
    <xf numFmtId="0" fontId="5" fillId="0" borderId="0" xfId="10" applyFont="1" applyFill="1" applyBorder="1"/>
    <xf numFmtId="0" fontId="34" fillId="0" borderId="0" xfId="0" applyFont="1" applyAlignment="1">
      <alignment horizontal="right" wrapText="1"/>
    </xf>
    <xf numFmtId="0" fontId="34" fillId="0" borderId="0" xfId="0" quotePrefix="1" applyFont="1"/>
    <xf numFmtId="0" fontId="35" fillId="0" borderId="0" xfId="11" applyFont="1" applyFill="1"/>
    <xf numFmtId="0" fontId="34" fillId="0" borderId="0" xfId="0" applyFont="1"/>
    <xf numFmtId="0" fontId="34" fillId="0" borderId="0" xfId="0" applyFont="1" applyAlignment="1">
      <alignment horizontal="right" vertical="top" wrapText="1"/>
    </xf>
    <xf numFmtId="0" fontId="34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7" fillId="0" borderId="0" xfId="0" applyFont="1"/>
    <xf numFmtId="0" fontId="38" fillId="0" borderId="0" xfId="0" applyFont="1" applyAlignment="1">
      <alignment horizontal="left"/>
    </xf>
    <xf numFmtId="0" fontId="36" fillId="0" borderId="0" xfId="0" applyFont="1"/>
    <xf numFmtId="49" fontId="34" fillId="0" borderId="0" xfId="0" applyNumberFormat="1" applyFont="1"/>
    <xf numFmtId="0" fontId="18" fillId="2" borderId="1" xfId="1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5" fillId="2" borderId="5" xfId="11" applyFont="1" applyFill="1" applyBorder="1" applyAlignment="1">
      <alignment horizontal="center" vertical="center"/>
    </xf>
    <xf numFmtId="0" fontId="31" fillId="0" borderId="6" xfId="12" applyFont="1" applyFill="1" applyBorder="1" applyAlignment="1">
      <alignment horizontal="center" vertical="center"/>
    </xf>
    <xf numFmtId="2" fontId="16" fillId="3" borderId="5" xfId="11" applyNumberFormat="1" applyFont="1" applyFill="1" applyBorder="1" applyAlignment="1">
      <alignment horizontal="center" vertical="center"/>
    </xf>
    <xf numFmtId="0" fontId="12" fillId="4" borderId="0" xfId="10" applyNumberFormat="1" applyFont="1" applyFill="1" applyBorder="1" applyAlignment="1">
      <alignment horizontal="center" vertical="center"/>
    </xf>
    <xf numFmtId="0" fontId="1" fillId="2" borderId="4" xfId="11" applyFont="1" applyFill="1" applyBorder="1" applyAlignment="1">
      <alignment horizontal="center" vertical="center"/>
    </xf>
    <xf numFmtId="0" fontId="1" fillId="2" borderId="1" xfId="11" applyFont="1" applyFill="1" applyBorder="1" applyAlignment="1">
      <alignment horizontal="center" vertical="center"/>
    </xf>
    <xf numFmtId="0" fontId="12" fillId="0" borderId="0" xfId="10" applyNumberFormat="1" applyFont="1" applyFill="1" applyBorder="1" applyAlignment="1">
      <alignment horizontal="center" vertical="center"/>
    </xf>
    <xf numFmtId="0" fontId="17" fillId="2" borderId="1" xfId="11" applyFont="1" applyFill="1" applyBorder="1" applyAlignment="1">
      <alignment horizontal="center" vertical="center"/>
    </xf>
    <xf numFmtId="0" fontId="39" fillId="4" borderId="0" xfId="10" applyNumberFormat="1" applyFont="1" applyFill="1" applyBorder="1" applyAlignment="1">
      <alignment horizontal="left" vertical="center"/>
    </xf>
    <xf numFmtId="179" fontId="0" fillId="0" borderId="0" xfId="0" applyNumberFormat="1"/>
    <xf numFmtId="0" fontId="1" fillId="2" borderId="4" xfId="11" applyFont="1" applyFill="1" applyBorder="1" applyAlignment="1">
      <alignment horizontal="center" vertical="center"/>
    </xf>
    <xf numFmtId="0" fontId="1" fillId="2" borderId="1" xfId="11" applyFont="1" applyFill="1" applyBorder="1" applyAlignment="1">
      <alignment horizontal="center" vertical="center"/>
    </xf>
    <xf numFmtId="0" fontId="15" fillId="2" borderId="4" xfId="11" applyFont="1" applyFill="1" applyBorder="1" applyAlignment="1">
      <alignment horizontal="center" vertical="center" wrapText="1" shrinkToFit="1"/>
    </xf>
    <xf numFmtId="0" fontId="15" fillId="2" borderId="1" xfId="11" applyFont="1" applyFill="1" applyBorder="1" applyAlignment="1">
      <alignment horizontal="center" vertical="center" wrapText="1" shrinkToFit="1"/>
    </xf>
    <xf numFmtId="176" fontId="15" fillId="2" borderId="4" xfId="11" applyNumberFormat="1" applyFont="1" applyFill="1" applyBorder="1" applyAlignment="1">
      <alignment horizontal="center" vertical="center" wrapText="1"/>
    </xf>
    <xf numFmtId="176" fontId="1" fillId="2" borderId="1" xfId="11" applyNumberFormat="1" applyFont="1" applyFill="1" applyBorder="1" applyAlignment="1">
      <alignment horizontal="center" vertical="center" wrapText="1"/>
    </xf>
    <xf numFmtId="0" fontId="12" fillId="0" borderId="0" xfId="10" applyNumberFormat="1" applyFont="1" applyFill="1" applyBorder="1" applyAlignment="1">
      <alignment horizontal="center" vertical="center"/>
    </xf>
    <xf numFmtId="0" fontId="15" fillId="2" borderId="8" xfId="11" applyFont="1" applyFill="1" applyBorder="1" applyAlignment="1">
      <alignment horizontal="center" vertical="center"/>
    </xf>
    <xf numFmtId="0" fontId="15" fillId="2" borderId="6" xfId="11" applyFont="1" applyFill="1" applyBorder="1" applyAlignment="1">
      <alignment horizontal="center" vertical="center"/>
    </xf>
    <xf numFmtId="0" fontId="22" fillId="2" borderId="4" xfId="11" applyFont="1" applyFill="1" applyBorder="1" applyAlignment="1">
      <alignment horizontal="center" vertical="center" wrapText="1" shrinkToFit="1"/>
    </xf>
    <xf numFmtId="0" fontId="16" fillId="2" borderId="1" xfId="11" applyFont="1" applyFill="1" applyBorder="1" applyAlignment="1">
      <alignment horizontal="center" vertical="center" wrapText="1" shrinkToFit="1"/>
    </xf>
    <xf numFmtId="0" fontId="15" fillId="2" borderId="4" xfId="11" applyFont="1" applyFill="1" applyBorder="1" applyAlignment="1">
      <alignment horizontal="center" vertical="center"/>
    </xf>
    <xf numFmtId="0" fontId="15" fillId="2" borderId="1" xfId="11" applyFont="1" applyFill="1" applyBorder="1" applyAlignment="1">
      <alignment horizontal="center" vertical="center"/>
    </xf>
    <xf numFmtId="0" fontId="1" fillId="2" borderId="4" xfId="11" applyFont="1" applyFill="1" applyBorder="1" applyAlignment="1">
      <alignment horizontal="center" vertical="center" wrapText="1"/>
    </xf>
    <xf numFmtId="0" fontId="1" fillId="2" borderId="1" xfId="11" applyFont="1" applyFill="1" applyBorder="1" applyAlignment="1">
      <alignment horizontal="center" vertical="center" wrapText="1"/>
    </xf>
    <xf numFmtId="0" fontId="1" fillId="2" borderId="7" xfId="11" applyFont="1" applyFill="1" applyBorder="1" applyAlignment="1">
      <alignment horizontal="center" vertical="center"/>
    </xf>
    <xf numFmtId="0" fontId="1" fillId="2" borderId="5" xfId="11" applyFont="1" applyFill="1" applyBorder="1" applyAlignment="1">
      <alignment horizontal="center" vertical="center"/>
    </xf>
    <xf numFmtId="0" fontId="15" fillId="2" borderId="4" xfId="11" quotePrefix="1" applyFont="1" applyFill="1" applyBorder="1" applyAlignment="1">
      <alignment horizontal="center" vertical="center"/>
    </xf>
    <xf numFmtId="0" fontId="15" fillId="2" borderId="1" xfId="11" quotePrefix="1" applyFont="1" applyFill="1" applyBorder="1" applyAlignment="1">
      <alignment horizontal="center" vertical="center"/>
    </xf>
    <xf numFmtId="0" fontId="17" fillId="2" borderId="1" xfId="1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center" vertical="center"/>
    </xf>
  </cellXfs>
  <cellStyles count="14">
    <cellStyle name="8''" xfId="1"/>
    <cellStyle name="Calc Currency (0)" xfId="2"/>
    <cellStyle name="Comma [0]_Program" xfId="3"/>
    <cellStyle name="Comma_Program" xfId="4"/>
    <cellStyle name="Currency [0]_AP" xfId="5"/>
    <cellStyle name="Currency_AP" xfId="6"/>
    <cellStyle name="Header1" xfId="7"/>
    <cellStyle name="Header2" xfId="8"/>
    <cellStyle name="Normal_#10-Headcount" xfId="9"/>
    <cellStyle name="一般" xfId="0" builtinId="0"/>
    <cellStyle name="一般_84" xfId="10"/>
    <cellStyle name="一般_Al Cap Life-25 deg C" xfId="11"/>
    <cellStyle name="一般_E-cap life LIFE_H220P-00_X02" xfId="12"/>
    <cellStyle name="貨幣[0]_laroux" xfId="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409575</xdr:colOff>
      <xdr:row>2</xdr:row>
      <xdr:rowOff>152400</xdr:rowOff>
    </xdr:to>
    <xdr:pic>
      <xdr:nvPicPr>
        <xdr:cNvPr id="3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050"/>
          <a:ext cx="1543050" cy="571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761-fen\H220N-00\WINDOWS\TEMP\LIFE%20&#20462;&#274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式"/>
      <sheetName val="L-TEC"/>
      <sheetName val="2004-4"/>
      <sheetName val="EC life-2-NCC"/>
      <sheetName val="力信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51"/>
  <sheetViews>
    <sheetView tabSelected="1" zoomScaleNormal="100" workbookViewId="0">
      <selection activeCell="Q20" sqref="Q20"/>
    </sheetView>
  </sheetViews>
  <sheetFormatPr defaultColWidth="1.7109375" defaultRowHeight="15" customHeight="1"/>
  <cols>
    <col min="1" max="1" width="10.42578125" style="1" customWidth="1"/>
    <col min="2" max="2" width="6.85546875" style="2" customWidth="1"/>
    <col min="3" max="3" width="7.5703125" style="2" customWidth="1"/>
    <col min="4" max="4" width="12" style="2" customWidth="1"/>
    <col min="5" max="5" width="7.140625" style="2" customWidth="1"/>
    <col min="6" max="6" width="7" style="3" customWidth="1"/>
    <col min="7" max="7" width="6.7109375" style="3" customWidth="1"/>
    <col min="8" max="8" width="6.5703125" style="2" customWidth="1"/>
    <col min="9" max="9" width="8.42578125" style="2" customWidth="1"/>
    <col min="10" max="10" width="8.140625" style="2" customWidth="1"/>
    <col min="11" max="11" width="7.5703125" style="2" customWidth="1"/>
    <col min="12" max="12" width="8.140625" style="2" customWidth="1"/>
    <col min="13" max="13" width="8.28515625" style="2" customWidth="1"/>
    <col min="14" max="14" width="10.5703125" style="2" customWidth="1"/>
    <col min="15" max="15" width="12.5703125" style="5" customWidth="1"/>
    <col min="16" max="16" width="10.7109375" style="2" customWidth="1"/>
    <col min="17" max="17" width="28.85546875" style="2" bestFit="1" customWidth="1"/>
    <col min="18" max="18" width="12.85546875" style="2" customWidth="1"/>
    <col min="19" max="19" width="13" style="2" customWidth="1"/>
    <col min="20" max="20" width="12" style="2" customWidth="1"/>
    <col min="21" max="21" width="13.140625" style="2" customWidth="1"/>
    <col min="22" max="23" width="10.7109375" style="2" customWidth="1"/>
    <col min="24" max="16384" width="1.7109375" style="2"/>
  </cols>
  <sheetData>
    <row r="2" spans="1:18" s="3" customFormat="1" ht="19.5" customHeight="1">
      <c r="A2" s="56" t="s">
        <v>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8" s="4" customFormat="1" ht="15.7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8" s="4" customFormat="1" ht="10.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8" s="4" customFormat="1" ht="29.25" customHeight="1">
      <c r="A5" s="48" t="s">
        <v>59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8" s="26" customFormat="1" ht="21" customHeight="1">
      <c r="A6" s="46"/>
      <c r="C6" s="14"/>
      <c r="D6" s="13" t="s">
        <v>57</v>
      </c>
      <c r="E6" s="14"/>
      <c r="F6" s="14"/>
      <c r="G6" s="13"/>
      <c r="H6" s="7"/>
      <c r="I6" s="7"/>
      <c r="J6" s="7"/>
      <c r="K6" s="7"/>
      <c r="L6" s="7"/>
      <c r="M6" s="7"/>
      <c r="N6" s="7"/>
      <c r="O6" s="7"/>
    </row>
    <row r="7" spans="1:18" s="26" customFormat="1" ht="20.100000000000001" customHeight="1">
      <c r="A7" s="7"/>
      <c r="D7" s="39" t="s">
        <v>49</v>
      </c>
      <c r="F7" s="39"/>
      <c r="G7" s="39"/>
      <c r="H7" s="39"/>
      <c r="I7" s="39"/>
      <c r="J7" s="39"/>
      <c r="K7" s="7"/>
      <c r="L7" s="7"/>
      <c r="M7" s="7"/>
      <c r="N7" s="7"/>
      <c r="O7" s="7"/>
    </row>
    <row r="8" spans="1:18" s="4" customFormat="1" ht="5.25" customHeight="1" thickBo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8" s="6" customFormat="1" ht="20.100000000000001" customHeight="1">
      <c r="A9" s="57" t="s">
        <v>9</v>
      </c>
      <c r="B9" s="52" t="s">
        <v>10</v>
      </c>
      <c r="C9" s="59" t="s">
        <v>11</v>
      </c>
      <c r="D9" s="61" t="s">
        <v>12</v>
      </c>
      <c r="E9" s="67" t="s">
        <v>13</v>
      </c>
      <c r="F9" s="50" t="s">
        <v>0</v>
      </c>
      <c r="G9" s="50"/>
      <c r="H9" s="54" t="s">
        <v>14</v>
      </c>
      <c r="I9" s="8" t="s">
        <v>1</v>
      </c>
      <c r="J9" s="8" t="s">
        <v>1</v>
      </c>
      <c r="K9" s="52" t="s">
        <v>15</v>
      </c>
      <c r="L9" s="52" t="s">
        <v>16</v>
      </c>
      <c r="M9" s="63" t="s">
        <v>17</v>
      </c>
      <c r="N9" s="63" t="s">
        <v>18</v>
      </c>
      <c r="O9" s="50" t="s">
        <v>2</v>
      </c>
      <c r="P9" s="65"/>
    </row>
    <row r="10" spans="1:18" s="6" customFormat="1" ht="32.25" customHeight="1">
      <c r="A10" s="58"/>
      <c r="B10" s="53"/>
      <c r="C10" s="60"/>
      <c r="D10" s="62"/>
      <c r="E10" s="68"/>
      <c r="F10" s="51" t="s">
        <v>19</v>
      </c>
      <c r="G10" s="51"/>
      <c r="H10" s="55"/>
      <c r="I10" s="9" t="s">
        <v>3</v>
      </c>
      <c r="J10" s="9" t="s">
        <v>20</v>
      </c>
      <c r="K10" s="53"/>
      <c r="L10" s="53"/>
      <c r="M10" s="64"/>
      <c r="N10" s="64"/>
      <c r="O10" s="51" t="s">
        <v>4</v>
      </c>
      <c r="P10" s="66"/>
    </row>
    <row r="11" spans="1:18" s="6" customFormat="1" ht="18" customHeight="1">
      <c r="A11" s="58"/>
      <c r="B11" s="53"/>
      <c r="C11" s="60"/>
      <c r="D11" s="62"/>
      <c r="E11" s="68"/>
      <c r="F11" s="10" t="s">
        <v>21</v>
      </c>
      <c r="G11" s="10" t="s">
        <v>5</v>
      </c>
      <c r="H11" s="55"/>
      <c r="I11" s="11" t="s">
        <v>22</v>
      </c>
      <c r="J11" s="11" t="s">
        <v>23</v>
      </c>
      <c r="K11" s="11" t="s">
        <v>24</v>
      </c>
      <c r="L11" s="11" t="s">
        <v>25</v>
      </c>
      <c r="M11" s="11" t="s">
        <v>26</v>
      </c>
      <c r="N11" s="12" t="s">
        <v>27</v>
      </c>
      <c r="O11" s="69" t="s">
        <v>28</v>
      </c>
      <c r="P11" s="70"/>
    </row>
    <row r="12" spans="1:18" s="6" customFormat="1" ht="18" customHeight="1">
      <c r="A12" s="58"/>
      <c r="B12" s="53"/>
      <c r="C12" s="60"/>
      <c r="D12" s="62"/>
      <c r="E12" s="68"/>
      <c r="F12" s="9" t="s">
        <v>6</v>
      </c>
      <c r="G12" s="9" t="s">
        <v>6</v>
      </c>
      <c r="H12" s="55"/>
      <c r="I12" s="38" t="s">
        <v>7</v>
      </c>
      <c r="J12" s="38" t="s">
        <v>29</v>
      </c>
      <c r="K12" s="38" t="s">
        <v>30</v>
      </c>
      <c r="L12" s="38" t="s">
        <v>30</v>
      </c>
      <c r="M12" s="38" t="s">
        <v>7</v>
      </c>
      <c r="N12" s="38" t="s">
        <v>7</v>
      </c>
      <c r="O12" s="38" t="s">
        <v>29</v>
      </c>
      <c r="P12" s="40" t="s">
        <v>31</v>
      </c>
    </row>
    <row r="13" spans="1:18" s="6" customFormat="1" ht="22.5" customHeight="1">
      <c r="A13" s="41"/>
      <c r="B13" s="17">
        <v>2200</v>
      </c>
      <c r="C13" s="17">
        <v>25</v>
      </c>
      <c r="D13" s="16"/>
      <c r="E13" s="18" t="s">
        <v>58</v>
      </c>
      <c r="F13" s="16">
        <v>16</v>
      </c>
      <c r="G13" s="16">
        <v>32</v>
      </c>
      <c r="H13" s="19">
        <v>1</v>
      </c>
      <c r="I13" s="20">
        <v>135</v>
      </c>
      <c r="J13" s="20">
        <v>3000</v>
      </c>
      <c r="K13" s="21">
        <v>2560</v>
      </c>
      <c r="L13" s="22">
        <v>2560</v>
      </c>
      <c r="M13" s="21">
        <v>135</v>
      </c>
      <c r="N13" s="23">
        <f>5*(POWER(IF(L13&lt;K13*H13*0.8,K13*H13*0.8,L13)/(K13*H13),2))</f>
        <v>5</v>
      </c>
      <c r="O13" s="24">
        <f>J13*1.5^((I13-IF(M13&lt;40,40,M13))/10)*2^((5-N13)/5)</f>
        <v>3000</v>
      </c>
      <c r="P13" s="42">
        <f>IF(O13/24/365&lt;15,O13/24/365,15)</f>
        <v>0.34246575342465752</v>
      </c>
      <c r="Q13"/>
      <c r="R13"/>
    </row>
    <row r="14" spans="1:18" s="6" customFormat="1" ht="22.5" customHeight="1">
      <c r="A14" s="41"/>
      <c r="B14" s="17">
        <v>2200</v>
      </c>
      <c r="C14" s="17">
        <v>25</v>
      </c>
      <c r="D14" s="16"/>
      <c r="E14" s="18" t="s">
        <v>58</v>
      </c>
      <c r="F14" s="16">
        <v>16</v>
      </c>
      <c r="G14" s="16">
        <v>32</v>
      </c>
      <c r="H14" s="19">
        <v>1</v>
      </c>
      <c r="I14" s="20">
        <v>135</v>
      </c>
      <c r="J14" s="20">
        <v>3000</v>
      </c>
      <c r="K14" s="21">
        <v>2560</v>
      </c>
      <c r="L14" s="22">
        <v>2560</v>
      </c>
      <c r="M14" s="21">
        <v>130</v>
      </c>
      <c r="N14" s="23">
        <f>5*(POWER(IF(L14&lt;K14*H14*0.8,K14*H14*0.8,L14)/(K14*H14),2))</f>
        <v>5</v>
      </c>
      <c r="O14" s="24">
        <f>J14*1.5^((I14-IF(M14&lt;40,40,M14))/10)*2^((5-N14)/5)</f>
        <v>3674.2346141747666</v>
      </c>
      <c r="P14" s="42">
        <f>IF(O14/24/365&lt;15,O14/24/365,15)</f>
        <v>0.41943317513410583</v>
      </c>
      <c r="Q14"/>
      <c r="R14"/>
    </row>
    <row r="16" spans="1:18" s="4" customFormat="1" ht="29.25" customHeight="1">
      <c r="A16" s="48" t="s">
        <v>60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1:18" s="26" customFormat="1" ht="21" customHeight="1">
      <c r="A17" s="46"/>
      <c r="C17" s="14"/>
      <c r="D17" s="13" t="s">
        <v>55</v>
      </c>
      <c r="E17" s="14"/>
      <c r="F17" s="14"/>
      <c r="G17" s="13"/>
      <c r="H17" s="46"/>
      <c r="I17" s="46"/>
      <c r="J17" s="46"/>
      <c r="K17" s="46"/>
      <c r="L17" s="46"/>
      <c r="M17" s="46"/>
      <c r="N17" s="46"/>
      <c r="O17" s="46"/>
    </row>
    <row r="18" spans="1:18" s="26" customFormat="1" ht="20.100000000000001" customHeight="1">
      <c r="A18" s="46"/>
      <c r="D18" s="39" t="s">
        <v>49</v>
      </c>
      <c r="F18" s="39"/>
      <c r="G18" s="39"/>
      <c r="H18" s="39"/>
      <c r="I18" s="39"/>
      <c r="J18" s="39"/>
      <c r="K18" s="46"/>
      <c r="L18" s="46"/>
      <c r="M18" s="46"/>
      <c r="N18" s="46"/>
      <c r="O18" s="46"/>
    </row>
    <row r="19" spans="1:18" s="4" customFormat="1" ht="5.25" customHeight="1" thickBo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1:18" s="6" customFormat="1" ht="20.100000000000001" customHeight="1">
      <c r="A20" s="57" t="s">
        <v>9</v>
      </c>
      <c r="B20" s="52" t="s">
        <v>10</v>
      </c>
      <c r="C20" s="59" t="s">
        <v>11</v>
      </c>
      <c r="D20" s="61" t="s">
        <v>12</v>
      </c>
      <c r="E20" s="67" t="s">
        <v>13</v>
      </c>
      <c r="F20" s="50" t="s">
        <v>0</v>
      </c>
      <c r="G20" s="50"/>
      <c r="H20" s="54" t="s">
        <v>14</v>
      </c>
      <c r="I20" s="44" t="s">
        <v>1</v>
      </c>
      <c r="J20" s="44" t="s">
        <v>1</v>
      </c>
      <c r="K20" s="52" t="s">
        <v>15</v>
      </c>
      <c r="L20" s="52" t="s">
        <v>16</v>
      </c>
      <c r="M20" s="63" t="s">
        <v>17</v>
      </c>
      <c r="N20" s="63" t="s">
        <v>18</v>
      </c>
      <c r="O20" s="50" t="s">
        <v>2</v>
      </c>
      <c r="P20" s="65"/>
    </row>
    <row r="21" spans="1:18" s="6" customFormat="1" ht="32.25" customHeight="1">
      <c r="A21" s="58"/>
      <c r="B21" s="53"/>
      <c r="C21" s="60"/>
      <c r="D21" s="62"/>
      <c r="E21" s="68"/>
      <c r="F21" s="51" t="s">
        <v>19</v>
      </c>
      <c r="G21" s="51"/>
      <c r="H21" s="55"/>
      <c r="I21" s="45" t="s">
        <v>3</v>
      </c>
      <c r="J21" s="45" t="s">
        <v>20</v>
      </c>
      <c r="K21" s="53"/>
      <c r="L21" s="53"/>
      <c r="M21" s="64"/>
      <c r="N21" s="64"/>
      <c r="O21" s="51" t="s">
        <v>4</v>
      </c>
      <c r="P21" s="66"/>
    </row>
    <row r="22" spans="1:18" s="6" customFormat="1" ht="18" customHeight="1">
      <c r="A22" s="58"/>
      <c r="B22" s="53"/>
      <c r="C22" s="60"/>
      <c r="D22" s="62"/>
      <c r="E22" s="68"/>
      <c r="F22" s="10" t="s">
        <v>21</v>
      </c>
      <c r="G22" s="10" t="s">
        <v>5</v>
      </c>
      <c r="H22" s="55"/>
      <c r="I22" s="47" t="s">
        <v>22</v>
      </c>
      <c r="J22" s="47" t="s">
        <v>23</v>
      </c>
      <c r="K22" s="47" t="s">
        <v>24</v>
      </c>
      <c r="L22" s="47" t="s">
        <v>25</v>
      </c>
      <c r="M22" s="47" t="s">
        <v>26</v>
      </c>
      <c r="N22" s="12" t="s">
        <v>27</v>
      </c>
      <c r="O22" s="69" t="s">
        <v>28</v>
      </c>
      <c r="P22" s="70"/>
    </row>
    <row r="23" spans="1:18" s="6" customFormat="1" ht="18" customHeight="1">
      <c r="A23" s="58"/>
      <c r="B23" s="53"/>
      <c r="C23" s="60"/>
      <c r="D23" s="62"/>
      <c r="E23" s="68"/>
      <c r="F23" s="45" t="s">
        <v>6</v>
      </c>
      <c r="G23" s="45" t="s">
        <v>6</v>
      </c>
      <c r="H23" s="55"/>
      <c r="I23" s="38" t="s">
        <v>7</v>
      </c>
      <c r="J23" s="38" t="s">
        <v>29</v>
      </c>
      <c r="K23" s="38" t="s">
        <v>30</v>
      </c>
      <c r="L23" s="38" t="s">
        <v>30</v>
      </c>
      <c r="M23" s="38" t="s">
        <v>7</v>
      </c>
      <c r="N23" s="38" t="s">
        <v>7</v>
      </c>
      <c r="O23" s="38" t="s">
        <v>29</v>
      </c>
      <c r="P23" s="40" t="s">
        <v>31</v>
      </c>
    </row>
    <row r="24" spans="1:18" s="6" customFormat="1" ht="22.5" customHeight="1">
      <c r="A24" s="41"/>
      <c r="B24" s="17">
        <v>2200</v>
      </c>
      <c r="C24" s="17">
        <v>25</v>
      </c>
      <c r="D24" s="16"/>
      <c r="E24" s="18" t="s">
        <v>58</v>
      </c>
      <c r="F24" s="16">
        <v>16</v>
      </c>
      <c r="G24" s="16">
        <v>32</v>
      </c>
      <c r="H24" s="19">
        <v>1</v>
      </c>
      <c r="I24" s="20">
        <v>125</v>
      </c>
      <c r="J24" s="20">
        <v>3000</v>
      </c>
      <c r="K24" s="21">
        <v>2560</v>
      </c>
      <c r="L24" s="22">
        <v>2560</v>
      </c>
      <c r="M24" s="21">
        <v>125</v>
      </c>
      <c r="N24" s="23">
        <f>5*(POWER(IF(L24&lt;K24*H24*0.8,K24*H24*0.8,L24)/(K24*H24),2))</f>
        <v>5</v>
      </c>
      <c r="O24" s="24">
        <f>J24*1.5*1.7^((I24-IF(M24&lt;40,40,M24))/10)*2^((5-N24)/5)</f>
        <v>4500</v>
      </c>
      <c r="P24" s="42">
        <f>IF(O24/24/365&lt;15,O24/24/365,15)</f>
        <v>0.51369863013698636</v>
      </c>
      <c r="Q24"/>
      <c r="R24"/>
    </row>
    <row r="25" spans="1:18" s="6" customFormat="1" ht="22.5" customHeight="1">
      <c r="A25" s="41"/>
      <c r="B25" s="17">
        <v>2200</v>
      </c>
      <c r="C25" s="17">
        <v>25</v>
      </c>
      <c r="D25" s="16"/>
      <c r="E25" s="18" t="s">
        <v>58</v>
      </c>
      <c r="F25" s="16">
        <v>16</v>
      </c>
      <c r="G25" s="16">
        <v>32</v>
      </c>
      <c r="H25" s="19">
        <v>1</v>
      </c>
      <c r="I25" s="20">
        <v>125</v>
      </c>
      <c r="J25" s="20">
        <v>3000</v>
      </c>
      <c r="K25" s="21">
        <v>2560</v>
      </c>
      <c r="L25" s="22">
        <v>2560</v>
      </c>
      <c r="M25" s="21">
        <v>115</v>
      </c>
      <c r="N25" s="23">
        <f>5*(POWER(IF(L25&lt;K25*H25*0.8,K25*H25*0.8,L25)/(K25*H25),2))</f>
        <v>5</v>
      </c>
      <c r="O25" s="24">
        <f>J25*1.5*1.7^((I25-IF(M25&lt;40,40,M25))/10)*2^((5-N25)/5)</f>
        <v>7650</v>
      </c>
      <c r="P25" s="42">
        <f>IF(O25/24/365&lt;15,O25/24/365,15)</f>
        <v>0.87328767123287676</v>
      </c>
      <c r="Q25"/>
      <c r="R25"/>
    </row>
    <row r="26" spans="1:18" ht="13.5" customHeight="1"/>
    <row r="27" spans="1:18" s="4" customFormat="1" ht="29.25" customHeight="1">
      <c r="A27" s="48" t="s">
        <v>61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8" s="26" customFormat="1" ht="21" customHeight="1">
      <c r="A28" s="46"/>
      <c r="C28" s="14"/>
      <c r="D28" s="13" t="s">
        <v>56</v>
      </c>
      <c r="E28" s="14"/>
      <c r="F28" s="14"/>
      <c r="G28" s="13"/>
      <c r="H28" s="46"/>
      <c r="I28" s="46"/>
      <c r="J28" s="46"/>
      <c r="K28" s="46"/>
      <c r="L28" s="46"/>
      <c r="M28" s="46"/>
      <c r="N28" s="46"/>
      <c r="O28" s="46"/>
    </row>
    <row r="29" spans="1:18" s="26" customFormat="1" ht="20.100000000000001" customHeight="1">
      <c r="A29" s="46"/>
      <c r="D29" s="39" t="s">
        <v>49</v>
      </c>
      <c r="F29" s="39"/>
      <c r="G29" s="39"/>
      <c r="H29" s="39"/>
      <c r="I29" s="39"/>
      <c r="J29" s="39"/>
      <c r="K29" s="46"/>
      <c r="L29" s="46"/>
      <c r="M29" s="46"/>
      <c r="N29" s="46"/>
      <c r="O29" s="46"/>
    </row>
    <row r="30" spans="1:18" s="4" customFormat="1" ht="5.25" customHeight="1" thickBo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</row>
    <row r="31" spans="1:18" s="6" customFormat="1" ht="20.100000000000001" customHeight="1">
      <c r="A31" s="57" t="s">
        <v>9</v>
      </c>
      <c r="B31" s="52" t="s">
        <v>10</v>
      </c>
      <c r="C31" s="59" t="s">
        <v>11</v>
      </c>
      <c r="D31" s="61" t="s">
        <v>12</v>
      </c>
      <c r="E31" s="67" t="s">
        <v>13</v>
      </c>
      <c r="F31" s="50" t="s">
        <v>0</v>
      </c>
      <c r="G31" s="50"/>
      <c r="H31" s="54" t="s">
        <v>14</v>
      </c>
      <c r="I31" s="44" t="s">
        <v>1</v>
      </c>
      <c r="J31" s="44" t="s">
        <v>1</v>
      </c>
      <c r="K31" s="52" t="s">
        <v>15</v>
      </c>
      <c r="L31" s="52" t="s">
        <v>16</v>
      </c>
      <c r="M31" s="63" t="s">
        <v>17</v>
      </c>
      <c r="N31" s="63" t="s">
        <v>18</v>
      </c>
      <c r="O31" s="50" t="s">
        <v>2</v>
      </c>
      <c r="P31" s="65"/>
    </row>
    <row r="32" spans="1:18" s="6" customFormat="1" ht="32.25" customHeight="1">
      <c r="A32" s="58"/>
      <c r="B32" s="53"/>
      <c r="C32" s="60"/>
      <c r="D32" s="62"/>
      <c r="E32" s="68"/>
      <c r="F32" s="51" t="s">
        <v>19</v>
      </c>
      <c r="G32" s="51"/>
      <c r="H32" s="55"/>
      <c r="I32" s="45" t="s">
        <v>3</v>
      </c>
      <c r="J32" s="45" t="s">
        <v>20</v>
      </c>
      <c r="K32" s="53"/>
      <c r="L32" s="53"/>
      <c r="M32" s="64"/>
      <c r="N32" s="64"/>
      <c r="O32" s="51" t="s">
        <v>4</v>
      </c>
      <c r="P32" s="66"/>
    </row>
    <row r="33" spans="1:18" s="6" customFormat="1" ht="18" customHeight="1">
      <c r="A33" s="58"/>
      <c r="B33" s="53"/>
      <c r="C33" s="60"/>
      <c r="D33" s="62"/>
      <c r="E33" s="68"/>
      <c r="F33" s="10" t="s">
        <v>21</v>
      </c>
      <c r="G33" s="10" t="s">
        <v>5</v>
      </c>
      <c r="H33" s="55"/>
      <c r="I33" s="47" t="s">
        <v>22</v>
      </c>
      <c r="J33" s="47" t="s">
        <v>23</v>
      </c>
      <c r="K33" s="47" t="s">
        <v>24</v>
      </c>
      <c r="L33" s="47" t="s">
        <v>25</v>
      </c>
      <c r="M33" s="47" t="s">
        <v>26</v>
      </c>
      <c r="N33" s="12" t="s">
        <v>27</v>
      </c>
      <c r="O33" s="69" t="s">
        <v>28</v>
      </c>
      <c r="P33" s="70"/>
    </row>
    <row r="34" spans="1:18" s="6" customFormat="1" ht="18" customHeight="1">
      <c r="A34" s="58"/>
      <c r="B34" s="53"/>
      <c r="C34" s="60"/>
      <c r="D34" s="62"/>
      <c r="E34" s="68"/>
      <c r="F34" s="45" t="s">
        <v>6</v>
      </c>
      <c r="G34" s="45" t="s">
        <v>6</v>
      </c>
      <c r="H34" s="55"/>
      <c r="I34" s="38" t="s">
        <v>7</v>
      </c>
      <c r="J34" s="38" t="s">
        <v>29</v>
      </c>
      <c r="K34" s="38" t="s">
        <v>30</v>
      </c>
      <c r="L34" s="38" t="s">
        <v>30</v>
      </c>
      <c r="M34" s="38" t="s">
        <v>7</v>
      </c>
      <c r="N34" s="38" t="s">
        <v>7</v>
      </c>
      <c r="O34" s="38" t="s">
        <v>29</v>
      </c>
      <c r="P34" s="40" t="s">
        <v>31</v>
      </c>
    </row>
    <row r="35" spans="1:18" s="6" customFormat="1" ht="22.5" customHeight="1">
      <c r="A35" s="41"/>
      <c r="B35" s="17">
        <v>2200</v>
      </c>
      <c r="C35" s="17">
        <v>25</v>
      </c>
      <c r="D35" s="16"/>
      <c r="E35" s="18" t="s">
        <v>58</v>
      </c>
      <c r="F35" s="16">
        <v>16</v>
      </c>
      <c r="G35" s="16">
        <v>32</v>
      </c>
      <c r="H35" s="19">
        <v>1</v>
      </c>
      <c r="I35" s="20">
        <v>105</v>
      </c>
      <c r="J35" s="20">
        <v>3000</v>
      </c>
      <c r="K35" s="21">
        <v>2560</v>
      </c>
      <c r="L35" s="22">
        <v>2560</v>
      </c>
      <c r="M35" s="21">
        <v>105</v>
      </c>
      <c r="N35" s="23">
        <f>5*(POWER(IF(L35&lt;K35*H35*0.8,K35*H35*0.8,L35)/(K35*H35),2))</f>
        <v>5</v>
      </c>
      <c r="O35" s="24">
        <f>J35*1.5*2.89*2^((I35-IF(M35&lt;40,40,M35))/10)*2^((5-N35)/5)</f>
        <v>13005</v>
      </c>
      <c r="P35" s="42">
        <f>IF(O35/24/365&lt;15,O35/24/365,15)</f>
        <v>1.4845890410958904</v>
      </c>
      <c r="Q35"/>
      <c r="R35"/>
    </row>
    <row r="36" spans="1:18" s="6" customFormat="1" ht="22.5" customHeight="1">
      <c r="A36" s="41"/>
      <c r="B36" s="17">
        <v>2200</v>
      </c>
      <c r="C36" s="17">
        <v>25</v>
      </c>
      <c r="D36" s="16"/>
      <c r="E36" s="18" t="s">
        <v>58</v>
      </c>
      <c r="F36" s="16">
        <v>16</v>
      </c>
      <c r="G36" s="16">
        <v>32</v>
      </c>
      <c r="H36" s="19">
        <v>1</v>
      </c>
      <c r="I36" s="20">
        <v>105</v>
      </c>
      <c r="J36" s="20">
        <v>3000</v>
      </c>
      <c r="K36" s="21">
        <v>2560</v>
      </c>
      <c r="L36" s="22">
        <v>2560</v>
      </c>
      <c r="M36" s="21">
        <v>95</v>
      </c>
      <c r="N36" s="23">
        <f>5*(POWER(IF(L36&lt;K36*H36*0.8,K36*H36*0.8,L36)/(K36*H36),2))</f>
        <v>5</v>
      </c>
      <c r="O36" s="24">
        <f>J36*1.5*2.89*2^((I36-IF(M36&lt;40,40,M36))/10)*2^((5-N36)/5)</f>
        <v>26010</v>
      </c>
      <c r="P36" s="42">
        <f>IF(O36/24/365&lt;15,O36/24/365,15)</f>
        <v>2.9691780821917808</v>
      </c>
      <c r="Q36" s="49"/>
      <c r="R36"/>
    </row>
    <row r="37" spans="1:18" ht="16.5" customHeight="1">
      <c r="B37" s="27" t="s">
        <v>32</v>
      </c>
      <c r="C37" s="28" t="s">
        <v>42</v>
      </c>
      <c r="D37" s="25"/>
      <c r="F37" s="2"/>
      <c r="G37" s="29"/>
      <c r="H37" s="29"/>
    </row>
    <row r="38" spans="1:18" ht="16.5" customHeight="1">
      <c r="B38" s="27" t="s">
        <v>33</v>
      </c>
      <c r="C38" s="28" t="s">
        <v>51</v>
      </c>
      <c r="D38" s="25"/>
      <c r="F38" s="2"/>
      <c r="G38" s="29"/>
      <c r="H38" s="29"/>
    </row>
    <row r="39" spans="1:18" ht="16.5" customHeight="1">
      <c r="B39" s="27" t="s">
        <v>34</v>
      </c>
      <c r="C39" s="30" t="s">
        <v>50</v>
      </c>
      <c r="D39" s="25"/>
      <c r="F39" s="2"/>
      <c r="G39" s="29"/>
      <c r="H39" s="29"/>
    </row>
    <row r="40" spans="1:18" ht="16.5" customHeight="1">
      <c r="B40" s="27" t="s">
        <v>35</v>
      </c>
      <c r="C40" s="37" t="s">
        <v>43</v>
      </c>
      <c r="D40" s="25"/>
      <c r="F40" s="2"/>
      <c r="G40" s="29"/>
      <c r="H40" s="29"/>
    </row>
    <row r="41" spans="1:18" ht="16.5" customHeight="1">
      <c r="B41" s="31" t="s">
        <v>36</v>
      </c>
      <c r="C41" s="30" t="s">
        <v>47</v>
      </c>
      <c r="D41" s="25"/>
      <c r="F41" s="2"/>
      <c r="G41" s="29"/>
      <c r="H41" s="29"/>
    </row>
    <row r="42" spans="1:18" ht="16.5" customHeight="1">
      <c r="B42" s="32" t="s">
        <v>37</v>
      </c>
      <c r="C42" s="28" t="s">
        <v>38</v>
      </c>
      <c r="D42" s="25"/>
      <c r="F42" s="2"/>
      <c r="G42" s="29"/>
      <c r="H42" s="29"/>
    </row>
    <row r="43" spans="1:18" ht="16.5" customHeight="1">
      <c r="B43" s="15"/>
      <c r="C43" s="33" t="s">
        <v>41</v>
      </c>
      <c r="D43" s="25"/>
      <c r="F43" s="2"/>
      <c r="G43" s="29"/>
      <c r="H43" s="29"/>
    </row>
    <row r="44" spans="1:18" ht="16.5" customHeight="1">
      <c r="B44" s="15"/>
      <c r="C44" s="34" t="s">
        <v>48</v>
      </c>
      <c r="D44" s="25"/>
      <c r="F44" s="2"/>
      <c r="G44" s="29"/>
      <c r="H44" s="29"/>
    </row>
    <row r="45" spans="1:18" ht="16.5" customHeight="1">
      <c r="B45" s="15"/>
      <c r="C45" s="35" t="s">
        <v>39</v>
      </c>
      <c r="D45" s="25"/>
      <c r="F45" s="2"/>
      <c r="G45" s="29"/>
      <c r="H45" s="29"/>
    </row>
    <row r="46" spans="1:18" ht="16.5" customHeight="1">
      <c r="B46" s="15"/>
      <c r="C46" s="35" t="s">
        <v>46</v>
      </c>
      <c r="D46" s="25"/>
      <c r="F46" s="2"/>
      <c r="G46" s="29"/>
      <c r="H46" s="29"/>
    </row>
    <row r="47" spans="1:18" ht="16.5" customHeight="1">
      <c r="B47" s="31" t="s">
        <v>40</v>
      </c>
      <c r="C47" s="36" t="s">
        <v>44</v>
      </c>
      <c r="D47" s="25"/>
      <c r="F47" s="2"/>
      <c r="G47" s="29"/>
      <c r="H47" s="29"/>
    </row>
    <row r="48" spans="1:18" ht="16.5" customHeight="1">
      <c r="C48" s="36" t="s">
        <v>52</v>
      </c>
      <c r="F48" s="2"/>
      <c r="G48" s="29"/>
      <c r="H48" s="29"/>
    </row>
    <row r="49" spans="2:8" ht="16.5" customHeight="1">
      <c r="B49" s="1"/>
      <c r="C49" s="30" t="s">
        <v>45</v>
      </c>
      <c r="F49" s="2"/>
      <c r="G49" s="29"/>
      <c r="H49" s="29"/>
    </row>
    <row r="50" spans="2:8" ht="15" customHeight="1">
      <c r="C50" s="2" t="s">
        <v>53</v>
      </c>
      <c r="F50" s="29"/>
      <c r="G50" s="29"/>
    </row>
    <row r="51" spans="2:8" ht="15" customHeight="1">
      <c r="C51" s="2" t="s">
        <v>54</v>
      </c>
    </row>
  </sheetData>
  <mergeCells count="46">
    <mergeCell ref="N31:N32"/>
    <mergeCell ref="O31:P31"/>
    <mergeCell ref="F32:G32"/>
    <mergeCell ref="O32:P32"/>
    <mergeCell ref="O33:P33"/>
    <mergeCell ref="F31:G31"/>
    <mergeCell ref="H31:H34"/>
    <mergeCell ref="K31:K32"/>
    <mergeCell ref="L31:L32"/>
    <mergeCell ref="M31:M32"/>
    <mergeCell ref="A31:A34"/>
    <mergeCell ref="B31:B34"/>
    <mergeCell ref="C31:C34"/>
    <mergeCell ref="D31:D34"/>
    <mergeCell ref="E31:E34"/>
    <mergeCell ref="N20:N21"/>
    <mergeCell ref="O20:P20"/>
    <mergeCell ref="F21:G21"/>
    <mergeCell ref="O21:P21"/>
    <mergeCell ref="O22:P22"/>
    <mergeCell ref="F20:G20"/>
    <mergeCell ref="H20:H23"/>
    <mergeCell ref="K20:K21"/>
    <mergeCell ref="L20:L21"/>
    <mergeCell ref="M20:M21"/>
    <mergeCell ref="A20:A23"/>
    <mergeCell ref="B20:B23"/>
    <mergeCell ref="C20:C23"/>
    <mergeCell ref="D20:D23"/>
    <mergeCell ref="E20:E23"/>
    <mergeCell ref="F9:G9"/>
    <mergeCell ref="F10:G10"/>
    <mergeCell ref="K9:K10"/>
    <mergeCell ref="H9:H12"/>
    <mergeCell ref="A2:O3"/>
    <mergeCell ref="A9:A12"/>
    <mergeCell ref="B9:B12"/>
    <mergeCell ref="C9:C12"/>
    <mergeCell ref="D9:D12"/>
    <mergeCell ref="M9:M10"/>
    <mergeCell ref="N9:N10"/>
    <mergeCell ref="O9:P9"/>
    <mergeCell ref="O10:P10"/>
    <mergeCell ref="E9:E12"/>
    <mergeCell ref="O11:P11"/>
    <mergeCell ref="L9:L10"/>
  </mergeCells>
  <phoneticPr fontId="7" type="noConversion"/>
  <printOptions horizontalCentered="1"/>
  <pageMargins left="0.15748031496062992" right="0.15748031496062992" top="0.59055118110236227" bottom="0.59055118110236227" header="0.51181102362204722" footer="0.51181102362204722"/>
  <pageSetup paperSize="9" scale="86" fitToHeight="2" orientation="landscape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130℃和135℃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DELL H220P-00</dc:title>
  <dc:subject>AL-cap life test reoprt</dc:subject>
  <dc:creator>FEN_LIAO</dc:creator>
  <cp:lastModifiedBy>Gill Gao (高維琴)</cp:lastModifiedBy>
  <cp:lastPrinted>2020-04-27T07:22:31Z</cp:lastPrinted>
  <dcterms:created xsi:type="dcterms:W3CDTF">1997-08-19T01:45:53Z</dcterms:created>
  <dcterms:modified xsi:type="dcterms:W3CDTF">2025-06-23T08:01:59Z</dcterms:modified>
</cp:coreProperties>
</file>